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林道担当\★★県営関係\R6\01　工事関係\Ｒ６馬林　林開田野内杖立線杖立　美馬市　開設工事（担い手確保型）\01　当初\PPI\もと\"/>
    </mc:Choice>
  </mc:AlternateContent>
  <xr:revisionPtr revIDLastSave="0" documentId="13_ncr:1_{41B0188E-FCF4-4DB4-AE7B-5D20863294DD}" xr6:coauthVersionLast="47" xr6:coauthVersionMax="47" xr10:uidLastSave="{00000000-0000-0000-0000-000000000000}"/>
  <bookViews>
    <workbookView xWindow="-120" yWindow="-120" windowWidth="38640" windowHeight="21240" tabRatio="818" xr2:uid="{00000000-000D-0000-FFFF-FFFF00000000}"/>
  </bookViews>
  <sheets>
    <sheet name="工事費内訳書" sheetId="59" r:id="rId1"/>
  </sheets>
  <definedNames>
    <definedName name="_xlnm.Print_Area" localSheetId="0">工事費内訳書!$A$1:$G$123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工事費内訳書!$G$123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工事費内訳書!$I$123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20" i="59"/>
  <c r="G24" i="59"/>
  <c r="G27" i="59"/>
  <c r="G34" i="59"/>
  <c r="G33" i="59" s="1"/>
  <c r="G32" i="59" s="1"/>
  <c r="G41" i="59"/>
  <c r="G49" i="59"/>
  <c r="G48" i="59" s="1"/>
  <c r="G47" i="59" s="1"/>
  <c r="G55" i="59"/>
  <c r="G54" i="59" s="1"/>
  <c r="G53" i="59" s="1"/>
  <c r="G61" i="59"/>
  <c r="G60" i="59" s="1"/>
  <c r="G59" i="59" s="1"/>
  <c r="G66" i="59"/>
  <c r="G65" i="59" s="1"/>
  <c r="G64" i="59" s="1"/>
  <c r="G76" i="59"/>
  <c r="G75" i="59" s="1"/>
  <c r="G74" i="59" s="1"/>
  <c r="G111" i="59"/>
  <c r="G113" i="59"/>
  <c r="G117" i="59"/>
  <c r="G116" i="59" s="1"/>
  <c r="G119" i="59"/>
  <c r="G12" i="59" l="1"/>
  <c r="G11" i="59" s="1"/>
  <c r="G10" i="59" s="1"/>
  <c r="G122" i="59" s="1"/>
  <c r="G123" i="59" s="1"/>
</calcChain>
</file>

<file path=xl/sharedStrings.xml><?xml version="1.0" encoding="utf-8"?>
<sst xmlns="http://schemas.openxmlformats.org/spreadsheetml/2006/main" count="241" uniqueCount="121">
  <si>
    <t>住　　　　所</t>
  </si>
  <si>
    <t>商号又は名称</t>
  </si>
  <si>
    <t>代 表 者 名</t>
  </si>
  <si>
    <t>工事費内訳書</t>
  </si>
  <si>
    <t>工 事 名</t>
  </si>
  <si>
    <t>Ｒ６馬林　林開田野内杖立線杖立　美馬市　開設工事（担い手確保型）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</si>
  <si>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</si>
  <si>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</si>
  <si>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</si>
  <si>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</si>
  <si>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</si>
  <si>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</si>
  <si>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</si>
  <si>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</si>
  <si>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</si>
  <si>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</si>
  <si>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</si>
  <si>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土工
_x000D_No.268+8.4(EC.129)～No.272</t>
  </si>
  <si>
    <t>切土　礫質土
_x000D_No.264～No.269</t>
  </si>
  <si>
    <t>m3</t>
  </si>
  <si>
    <t>㎡</t>
  </si>
  <si>
    <t>切土　軟岩（Ⅰ）Ａ
_x000D_</t>
  </si>
  <si>
    <t>切土　軟岩（Ⅱ）
_x000D_</t>
  </si>
  <si>
    <t>捨土運搬
_x000D_</t>
  </si>
  <si>
    <t>路面工
_x000D_</t>
  </si>
  <si>
    <t>コンクリート路面工
_x000D_No.263+8.0～No.265,No.266+16.0(EC.128)～No.267</t>
  </si>
  <si>
    <t>溶接金網敷設工
_x000D_φ6.0×150×150</t>
  </si>
  <si>
    <t>舗装止め丸太工(1段)
_x000D_</t>
  </si>
  <si>
    <t>ｍ</t>
  </si>
  <si>
    <t>kg</t>
  </si>
  <si>
    <t>コンクリート路面工
_x000D_No.267～No.268</t>
  </si>
  <si>
    <t>法面保護工
_x000D_</t>
  </si>
  <si>
    <t>簡易吹付法枠工
_x000D_H150mm,W350mm</t>
  </si>
  <si>
    <t>簡易水抜管
_x000D_</t>
  </si>
  <si>
    <t>本</t>
  </si>
  <si>
    <t>排水施設工
_x000D_</t>
  </si>
  <si>
    <t>土留工
_x000D_No.266MC128</t>
  </si>
  <si>
    <t>道路付属施設工
_x000D_</t>
  </si>
  <si>
    <t>ガードレール設置工
_x000D_</t>
  </si>
  <si>
    <t>仮設工
_x000D_</t>
  </si>
  <si>
    <t>袋</t>
  </si>
  <si>
    <t>台</t>
  </si>
  <si>
    <t>廃プラ
_x000D_</t>
  </si>
  <si>
    <t>落石防護柵工
_x000D_</t>
  </si>
  <si>
    <t>伐採費
_x000D_</t>
  </si>
  <si>
    <t>スギ　伐採費
_x000D_胸高直径　10cm</t>
  </si>
  <si>
    <t>スギ　伐採費
_x000D_胸高直径　25cm</t>
  </si>
  <si>
    <t>スギ　伐採費
_x000D_胸高直径　29cm</t>
  </si>
  <si>
    <t>スギ　伐採費
_x000D_胸高直径　37cm</t>
  </si>
  <si>
    <t>スギ　伐採費
_x000D_胸高直径　38cm</t>
  </si>
  <si>
    <t>スギ　伐採費
_x000D_胸高直径　40cm</t>
  </si>
  <si>
    <t>スギ　伐採費
_x000D_胸高直径　41cm</t>
  </si>
  <si>
    <t>スギ　伐採費
_x000D_胸高直径　42cm</t>
  </si>
  <si>
    <t>スギ　伐採費
_x000D_胸高直径　43cm</t>
  </si>
  <si>
    <t>スギ　伐採費
_x000D_胸高直径　46cm</t>
  </si>
  <si>
    <t>スギ　伐採費
_x000D_胸高直径　48cm</t>
  </si>
  <si>
    <t>スギ　伐採費
_x000D_胸高直径　50cm</t>
  </si>
  <si>
    <t>スギ　伐採費
_x000D_胸高直径　51cm</t>
  </si>
  <si>
    <t>スギ　伐採費
_x000D_胸高直径　52cm</t>
  </si>
  <si>
    <t>スギ　伐採費
_x000D_胸高直径　53cm</t>
  </si>
  <si>
    <t>スギ　伐採費
_x000D_胸高直径　54cm</t>
  </si>
  <si>
    <t>スギ　伐採費
_x000D_胸高直径　55cm</t>
  </si>
  <si>
    <t>スギ　伐採費
_x000D_胸高直径　57cm</t>
  </si>
  <si>
    <t>スギ　伐採費
_x000D_胸高直径　58cm</t>
  </si>
  <si>
    <t>スギ　伐採費
_x000D_胸高直径　59cm</t>
  </si>
  <si>
    <t>スギ　伐採費
_x000D_胸高直径　61cm</t>
  </si>
  <si>
    <t>スギ　伐採費
_x000D_胸高直径　66cm</t>
  </si>
  <si>
    <t>スギ　伐採費
_x000D_胸高直径　73cm</t>
  </si>
  <si>
    <t>スギ　伐採費
_x000D_胸高直径　75cm</t>
  </si>
  <si>
    <t>スギ　伐採費
_x000D_胸高直径　77cm</t>
  </si>
  <si>
    <t>ヒノキ　伐採費
_x000D_胸高直径　29cm</t>
  </si>
  <si>
    <t>ヒノキ　伐採費
_x000D_胸高直径　32cm</t>
  </si>
  <si>
    <t>雑木　伐採費
_x000D_胸高直径　10cm</t>
  </si>
  <si>
    <t>雑木　伐採費
_x000D_胸高直径　11cm</t>
  </si>
  <si>
    <t>雑木　伐採費
_x000D_胸高直径　12cm</t>
  </si>
  <si>
    <t>雑木　伐採費
_x000D_胸高直径　14cm</t>
  </si>
  <si>
    <t>雑木　伐採費
_x000D_胸高直径　17cm</t>
  </si>
  <si>
    <t>雑木　伐採費
_x000D_胸高直径　21cm</t>
  </si>
  <si>
    <t>雑木　伐採費
_x000D_胸高直径　31cm以上</t>
  </si>
  <si>
    <t>支障木処理
_x000D_</t>
  </si>
  <si>
    <t>根株処理
_x000D_</t>
  </si>
  <si>
    <t>根株処理費
_x000D_</t>
  </si>
  <si>
    <t>ton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</si>
  <si>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</si>
  <si>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</si>
  <si>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</si>
  <si>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</si>
  <si>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</si>
  <si>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</si>
  <si>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</si>
  <si>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</si>
  <si>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</si>
  <si>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片切掘削（切取）
機械掘削（人力併用）</t>
    <phoneticPr fontId="7"/>
  </si>
  <si>
    <t>機械掘削　礫質土</t>
    <phoneticPr fontId="7"/>
  </si>
  <si>
    <t>掘削土積込　礫質土
機械積込</t>
    <phoneticPr fontId="7"/>
  </si>
  <si>
    <t xml:space="preserve">機械切土法面整形
</t>
    <phoneticPr fontId="7"/>
  </si>
  <si>
    <t>機械掘削　（軟岩Ⅰ）</t>
    <phoneticPr fontId="7"/>
  </si>
  <si>
    <t>掘削土積込（軟岩Ⅰ）
機械積込</t>
    <phoneticPr fontId="7"/>
  </si>
  <si>
    <t xml:space="preserve">機械掘削（軟岩Ⅱ）
</t>
    <phoneticPr fontId="7"/>
  </si>
  <si>
    <t>掘削土積込（軟岩Ⅱ）
機械積込</t>
    <phoneticPr fontId="7"/>
  </si>
  <si>
    <t>捨土運搬　礫質土</t>
    <phoneticPr fontId="7"/>
  </si>
  <si>
    <t>捨土運搬　軟岩(Ⅰ)Ａ</t>
    <phoneticPr fontId="7"/>
  </si>
  <si>
    <t>捨土運搬　軟岩Ⅱ</t>
    <phoneticPr fontId="7"/>
  </si>
  <si>
    <t>機械盛土
路体・築堤,敷均し締固め</t>
    <phoneticPr fontId="7"/>
  </si>
  <si>
    <t>コンクリート路面工
厚さ15cm</t>
    <rPh sb="10" eb="11">
      <t>アツ</t>
    </rPh>
    <phoneticPr fontId="7"/>
  </si>
  <si>
    <t>目地板
瀝青繊維質目地板 t=10mm</t>
    <phoneticPr fontId="7"/>
  </si>
  <si>
    <t>型枠
一般型枠</t>
    <phoneticPr fontId="7"/>
  </si>
  <si>
    <t xml:space="preserve">みぞ形鋼
</t>
    <phoneticPr fontId="7"/>
  </si>
  <si>
    <t>ラス張工
法面吹付</t>
    <phoneticPr fontId="7"/>
  </si>
  <si>
    <t>ふとんかご
設置,階段式,高さ50cm×幅120cm</t>
    <phoneticPr fontId="7"/>
  </si>
  <si>
    <t>機械掘削（礫質土）</t>
  </si>
  <si>
    <t>機械掘削（軟岩Ⅰ）</t>
  </si>
  <si>
    <t>ガードレール設置
ｺﾝｸﾘｰﾄ建込,塗装品C-2B</t>
    <phoneticPr fontId="7"/>
  </si>
  <si>
    <t xml:space="preserve">仮設工
</t>
    <phoneticPr fontId="7"/>
  </si>
  <si>
    <t>大型土のう工
製作・設置</t>
    <phoneticPr fontId="7"/>
  </si>
  <si>
    <t>大型土のう工
撤去</t>
    <phoneticPr fontId="7"/>
  </si>
  <si>
    <t xml:space="preserve">廃棄物運搬
</t>
    <phoneticPr fontId="7"/>
  </si>
  <si>
    <t>土砂運搬</t>
    <phoneticPr fontId="7"/>
  </si>
  <si>
    <t>掘削土積込（礫質土）</t>
  </si>
  <si>
    <t xml:space="preserve">枝条片付
</t>
    <phoneticPr fontId="7"/>
  </si>
  <si>
    <t>根株運搬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</si>
</sst>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0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1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25"/>
  <sheetViews>
    <sheetView showGridLines="0" tabSelected="1" topLeftCell="A86" zoomScaleNormal="100" zoomScaleSheetLayoutView="100" workbookViewId="0">
      <selection activeCell="W117" sqref="W117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+G11+G116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+G13+G32+G47+G53+G59+G64+G74</f>
        <v>0</v>
      </c>
      <c r="H12" s="13"/>
      <c r="I12" s="14">
        <v>3</v>
      </c>
      <c r="J12" s="14">
        <v>1</v>
      </c>
    </row>
    <row r="13" spans="1:10" ht="42" customHeight="1" x14ac:dyDescent="0.15">
      <c r="A13" s="35"/>
      <c r="B13" s="36" t="s">
        <v>16</v>
      </c>
      <c r="C13" s="36"/>
      <c r="D13" s="37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35"/>
      <c r="B14" s="38"/>
      <c r="C14" s="36" t="s">
        <v>17</v>
      </c>
      <c r="D14" s="37"/>
      <c r="E14" s="10" t="s">
        <v>13</v>
      </c>
      <c r="F14" s="11">
        <v>1</v>
      </c>
      <c r="G14" s="12">
        <f>+G15+G20+G24+G27</f>
        <v>0</v>
      </c>
      <c r="H14" s="13"/>
      <c r="I14" s="14">
        <v>5</v>
      </c>
      <c r="J14" s="14">
        <v>3</v>
      </c>
    </row>
    <row r="15" spans="1:10" ht="42" customHeight="1" x14ac:dyDescent="0.15">
      <c r="A15" s="35"/>
      <c r="B15" s="38"/>
      <c r="C15" s="38"/>
      <c r="D15" s="39" t="s">
        <v>18</v>
      </c>
      <c r="E15" s="10" t="s">
        <v>13</v>
      </c>
      <c r="F15" s="11">
        <v>1</v>
      </c>
      <c r="G15" s="12">
        <f>+G16+G17+G18+G19</f>
        <v>0</v>
      </c>
      <c r="H15" s="13"/>
      <c r="I15" s="14">
        <v>6</v>
      </c>
      <c r="J15" s="14">
        <v>4</v>
      </c>
    </row>
    <row r="16" spans="1:10" ht="42" customHeight="1" x14ac:dyDescent="0.15">
      <c r="A16" s="35"/>
      <c r="B16" s="38"/>
      <c r="C16" s="38"/>
      <c r="D16" s="39" t="s">
        <v>92</v>
      </c>
      <c r="E16" s="10" t="s">
        <v>19</v>
      </c>
      <c r="F16" s="11">
        <v>1086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35"/>
      <c r="B17" s="38"/>
      <c r="C17" s="38"/>
      <c r="D17" s="39" t="s">
        <v>93</v>
      </c>
      <c r="E17" s="10" t="s">
        <v>19</v>
      </c>
      <c r="F17" s="11">
        <v>2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35"/>
      <c r="B18" s="38"/>
      <c r="C18" s="38"/>
      <c r="D18" s="39" t="s">
        <v>94</v>
      </c>
      <c r="E18" s="10" t="s">
        <v>19</v>
      </c>
      <c r="F18" s="11">
        <v>1034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35"/>
      <c r="B19" s="38"/>
      <c r="C19" s="38"/>
      <c r="D19" s="39" t="s">
        <v>95</v>
      </c>
      <c r="E19" s="10" t="s">
        <v>20</v>
      </c>
      <c r="F19" s="11">
        <v>923.9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35"/>
      <c r="B20" s="38"/>
      <c r="C20" s="38"/>
      <c r="D20" s="39" t="s">
        <v>21</v>
      </c>
      <c r="E20" s="10" t="s">
        <v>13</v>
      </c>
      <c r="F20" s="11">
        <v>1</v>
      </c>
      <c r="G20" s="12">
        <f>+G21+G22+G23</f>
        <v>0</v>
      </c>
      <c r="H20" s="13"/>
      <c r="I20" s="14">
        <v>11</v>
      </c>
      <c r="J20" s="14">
        <v>4</v>
      </c>
    </row>
    <row r="21" spans="1:10" ht="42" customHeight="1" x14ac:dyDescent="0.15">
      <c r="A21" s="35"/>
      <c r="B21" s="38"/>
      <c r="C21" s="38"/>
      <c r="D21" s="39" t="s">
        <v>92</v>
      </c>
      <c r="E21" s="10" t="s">
        <v>19</v>
      </c>
      <c r="F21" s="11">
        <v>90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35"/>
      <c r="B22" s="38"/>
      <c r="C22" s="38"/>
      <c r="D22" s="39" t="s">
        <v>96</v>
      </c>
      <c r="E22" s="10" t="s">
        <v>19</v>
      </c>
      <c r="F22" s="11">
        <v>19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35"/>
      <c r="B23" s="38"/>
      <c r="C23" s="38"/>
      <c r="D23" s="39" t="s">
        <v>97</v>
      </c>
      <c r="E23" s="10" t="s">
        <v>19</v>
      </c>
      <c r="F23" s="11">
        <v>104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35"/>
      <c r="B24" s="38"/>
      <c r="C24" s="38"/>
      <c r="D24" s="39" t="s">
        <v>22</v>
      </c>
      <c r="E24" s="10" t="s">
        <v>13</v>
      </c>
      <c r="F24" s="11">
        <v>1</v>
      </c>
      <c r="G24" s="12">
        <f>+G25+G26</f>
        <v>0</v>
      </c>
      <c r="H24" s="13"/>
      <c r="I24" s="14">
        <v>15</v>
      </c>
      <c r="J24" s="14">
        <v>4</v>
      </c>
    </row>
    <row r="25" spans="1:10" ht="42" customHeight="1" x14ac:dyDescent="0.15">
      <c r="A25" s="35"/>
      <c r="B25" s="38"/>
      <c r="C25" s="38"/>
      <c r="D25" s="39" t="s">
        <v>98</v>
      </c>
      <c r="E25" s="10" t="s">
        <v>19</v>
      </c>
      <c r="F25" s="11">
        <v>2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35"/>
      <c r="B26" s="38"/>
      <c r="C26" s="38"/>
      <c r="D26" s="39" t="s">
        <v>99</v>
      </c>
      <c r="E26" s="10" t="s">
        <v>19</v>
      </c>
      <c r="F26" s="11">
        <v>2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35"/>
      <c r="B27" s="38"/>
      <c r="C27" s="38"/>
      <c r="D27" s="39" t="s">
        <v>23</v>
      </c>
      <c r="E27" s="10" t="s">
        <v>13</v>
      </c>
      <c r="F27" s="11">
        <v>1</v>
      </c>
      <c r="G27" s="12">
        <f>+G28+G29+G30+G31</f>
        <v>0</v>
      </c>
      <c r="H27" s="13"/>
      <c r="I27" s="14">
        <v>18</v>
      </c>
      <c r="J27" s="14">
        <v>4</v>
      </c>
    </row>
    <row r="28" spans="1:10" ht="42" customHeight="1" x14ac:dyDescent="0.15">
      <c r="A28" s="35"/>
      <c r="B28" s="38"/>
      <c r="C28" s="38"/>
      <c r="D28" s="39" t="s">
        <v>100</v>
      </c>
      <c r="E28" s="10" t="s">
        <v>19</v>
      </c>
      <c r="F28" s="11">
        <v>1034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35"/>
      <c r="B29" s="38"/>
      <c r="C29" s="38"/>
      <c r="D29" s="39" t="s">
        <v>101</v>
      </c>
      <c r="E29" s="10" t="s">
        <v>19</v>
      </c>
      <c r="F29" s="11">
        <v>104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35"/>
      <c r="B30" s="38"/>
      <c r="C30" s="38"/>
      <c r="D30" s="39" t="s">
        <v>102</v>
      </c>
      <c r="E30" s="10" t="s">
        <v>19</v>
      </c>
      <c r="F30" s="11">
        <v>2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35"/>
      <c r="B31" s="38"/>
      <c r="C31" s="38"/>
      <c r="D31" s="39" t="s">
        <v>103</v>
      </c>
      <c r="E31" s="10" t="s">
        <v>19</v>
      </c>
      <c r="F31" s="11">
        <v>1140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35"/>
      <c r="B32" s="36" t="s">
        <v>24</v>
      </c>
      <c r="C32" s="36"/>
      <c r="D32" s="37"/>
      <c r="E32" s="10" t="s">
        <v>13</v>
      </c>
      <c r="F32" s="11">
        <v>1</v>
      </c>
      <c r="G32" s="12">
        <f>+G33</f>
        <v>0</v>
      </c>
      <c r="H32" s="13"/>
      <c r="I32" s="14">
        <v>23</v>
      </c>
      <c r="J32" s="14">
        <v>2</v>
      </c>
    </row>
    <row r="33" spans="1:10" ht="42" customHeight="1" x14ac:dyDescent="0.15">
      <c r="A33" s="35"/>
      <c r="B33" s="38"/>
      <c r="C33" s="36" t="s">
        <v>24</v>
      </c>
      <c r="D33" s="37"/>
      <c r="E33" s="10" t="s">
        <v>13</v>
      </c>
      <c r="F33" s="11">
        <v>1</v>
      </c>
      <c r="G33" s="12">
        <f>+G34+G41</f>
        <v>0</v>
      </c>
      <c r="H33" s="13"/>
      <c r="I33" s="14">
        <v>24</v>
      </c>
      <c r="J33" s="14">
        <v>3</v>
      </c>
    </row>
    <row r="34" spans="1:10" ht="42" customHeight="1" x14ac:dyDescent="0.15">
      <c r="A34" s="35"/>
      <c r="B34" s="38"/>
      <c r="C34" s="38"/>
      <c r="D34" s="39" t="s">
        <v>25</v>
      </c>
      <c r="E34" s="10" t="s">
        <v>13</v>
      </c>
      <c r="F34" s="11">
        <v>1</v>
      </c>
      <c r="G34" s="12">
        <f>+G35+G36+G37+G38+G39+G40</f>
        <v>0</v>
      </c>
      <c r="H34" s="13"/>
      <c r="I34" s="14">
        <v>25</v>
      </c>
      <c r="J34" s="14">
        <v>4</v>
      </c>
    </row>
    <row r="35" spans="1:10" ht="42" customHeight="1" x14ac:dyDescent="0.15">
      <c r="A35" s="35"/>
      <c r="B35" s="38"/>
      <c r="C35" s="38"/>
      <c r="D35" s="39" t="s">
        <v>104</v>
      </c>
      <c r="E35" s="10" t="s">
        <v>20</v>
      </c>
      <c r="F35" s="11">
        <v>146.4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35"/>
      <c r="B36" s="38"/>
      <c r="C36" s="38"/>
      <c r="D36" s="39" t="s">
        <v>26</v>
      </c>
      <c r="E36" s="10" t="s">
        <v>20</v>
      </c>
      <c r="F36" s="11">
        <v>135.69999999999999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35"/>
      <c r="B37" s="38"/>
      <c r="C37" s="38"/>
      <c r="D37" s="39" t="s">
        <v>105</v>
      </c>
      <c r="E37" s="10" t="s">
        <v>20</v>
      </c>
      <c r="F37" s="11">
        <v>3.6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35"/>
      <c r="B38" s="38"/>
      <c r="C38" s="38"/>
      <c r="D38" s="39" t="s">
        <v>27</v>
      </c>
      <c r="E38" s="10" t="s">
        <v>28</v>
      </c>
      <c r="F38" s="11">
        <v>35.299999999999997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35"/>
      <c r="B39" s="38"/>
      <c r="C39" s="38"/>
      <c r="D39" s="39" t="s">
        <v>106</v>
      </c>
      <c r="E39" s="10" t="s">
        <v>20</v>
      </c>
      <c r="F39" s="11">
        <v>4.2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35"/>
      <c r="B40" s="38"/>
      <c r="C40" s="38"/>
      <c r="D40" s="39" t="s">
        <v>107</v>
      </c>
      <c r="E40" s="10" t="s">
        <v>29</v>
      </c>
      <c r="F40" s="11">
        <v>80.400000000000006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30</v>
      </c>
      <c r="E41" s="10" t="s">
        <v>13</v>
      </c>
      <c r="F41" s="11">
        <v>1</v>
      </c>
      <c r="G41" s="12">
        <f>+G42+G43+G44+G45+G46</f>
        <v>0</v>
      </c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39" t="s">
        <v>104</v>
      </c>
      <c r="E42" s="10" t="s">
        <v>20</v>
      </c>
      <c r="F42" s="11">
        <v>72.599999999999994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39" t="s">
        <v>26</v>
      </c>
      <c r="E43" s="10" t="s">
        <v>20</v>
      </c>
      <c r="F43" s="11">
        <v>66.8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39" t="s">
        <v>105</v>
      </c>
      <c r="E44" s="10" t="s">
        <v>20</v>
      </c>
      <c r="F44" s="11">
        <v>1.1000000000000001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39" t="s">
        <v>27</v>
      </c>
      <c r="E45" s="10" t="s">
        <v>28</v>
      </c>
      <c r="F45" s="11">
        <v>39.799999999999997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39" t="s">
        <v>106</v>
      </c>
      <c r="E46" s="10" t="s">
        <v>20</v>
      </c>
      <c r="F46" s="11">
        <v>0.5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35"/>
      <c r="B47" s="36" t="s">
        <v>31</v>
      </c>
      <c r="C47" s="36"/>
      <c r="D47" s="37"/>
      <c r="E47" s="10" t="s">
        <v>13</v>
      </c>
      <c r="F47" s="11">
        <v>1</v>
      </c>
      <c r="G47" s="12">
        <f>+G48</f>
        <v>0</v>
      </c>
      <c r="H47" s="13"/>
      <c r="I47" s="14">
        <v>38</v>
      </c>
      <c r="J47" s="14">
        <v>2</v>
      </c>
    </row>
    <row r="48" spans="1:10" ht="42" customHeight="1" x14ac:dyDescent="0.15">
      <c r="A48" s="35"/>
      <c r="B48" s="38"/>
      <c r="C48" s="36" t="s">
        <v>31</v>
      </c>
      <c r="D48" s="37"/>
      <c r="E48" s="10" t="s">
        <v>13</v>
      </c>
      <c r="F48" s="11">
        <v>1</v>
      </c>
      <c r="G48" s="12">
        <f>+G49</f>
        <v>0</v>
      </c>
      <c r="H48" s="13"/>
      <c r="I48" s="14">
        <v>39</v>
      </c>
      <c r="J48" s="14">
        <v>3</v>
      </c>
    </row>
    <row r="49" spans="1:10" ht="42" customHeight="1" x14ac:dyDescent="0.15">
      <c r="A49" s="35"/>
      <c r="B49" s="38"/>
      <c r="C49" s="38"/>
      <c r="D49" s="39" t="s">
        <v>31</v>
      </c>
      <c r="E49" s="10" t="s">
        <v>13</v>
      </c>
      <c r="F49" s="11">
        <v>1</v>
      </c>
      <c r="G49" s="12">
        <f>+G50+G51+G52</f>
        <v>0</v>
      </c>
      <c r="H49" s="13"/>
      <c r="I49" s="14">
        <v>40</v>
      </c>
      <c r="J49" s="14">
        <v>4</v>
      </c>
    </row>
    <row r="50" spans="1:10" ht="42" customHeight="1" x14ac:dyDescent="0.15">
      <c r="A50" s="35"/>
      <c r="B50" s="38"/>
      <c r="C50" s="38"/>
      <c r="D50" s="39" t="s">
        <v>32</v>
      </c>
      <c r="E50" s="10" t="s">
        <v>20</v>
      </c>
      <c r="F50" s="11">
        <v>923.9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35"/>
      <c r="B51" s="38"/>
      <c r="C51" s="38"/>
      <c r="D51" s="39" t="s">
        <v>33</v>
      </c>
      <c r="E51" s="10" t="s">
        <v>34</v>
      </c>
      <c r="F51" s="11">
        <v>5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35"/>
      <c r="B52" s="38"/>
      <c r="C52" s="38"/>
      <c r="D52" s="39" t="s">
        <v>108</v>
      </c>
      <c r="E52" s="10" t="s">
        <v>20</v>
      </c>
      <c r="F52" s="11">
        <v>300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35"/>
      <c r="B53" s="36" t="s">
        <v>35</v>
      </c>
      <c r="C53" s="36"/>
      <c r="D53" s="37"/>
      <c r="E53" s="10" t="s">
        <v>13</v>
      </c>
      <c r="F53" s="11">
        <v>1</v>
      </c>
      <c r="G53" s="12">
        <f>+G54</f>
        <v>0</v>
      </c>
      <c r="H53" s="13"/>
      <c r="I53" s="14">
        <v>44</v>
      </c>
      <c r="J53" s="14">
        <v>2</v>
      </c>
    </row>
    <row r="54" spans="1:10" ht="42" customHeight="1" x14ac:dyDescent="0.15">
      <c r="A54" s="35"/>
      <c r="B54" s="38"/>
      <c r="C54" s="36" t="s">
        <v>35</v>
      </c>
      <c r="D54" s="37"/>
      <c r="E54" s="10" t="s">
        <v>13</v>
      </c>
      <c r="F54" s="11">
        <v>1</v>
      </c>
      <c r="G54" s="12">
        <f>+G55</f>
        <v>0</v>
      </c>
      <c r="H54" s="13"/>
      <c r="I54" s="14">
        <v>45</v>
      </c>
      <c r="J54" s="14">
        <v>3</v>
      </c>
    </row>
    <row r="55" spans="1:10" ht="42" customHeight="1" x14ac:dyDescent="0.15">
      <c r="A55" s="35"/>
      <c r="B55" s="38"/>
      <c r="C55" s="38"/>
      <c r="D55" s="39" t="s">
        <v>36</v>
      </c>
      <c r="E55" s="10" t="s">
        <v>13</v>
      </c>
      <c r="F55" s="11">
        <v>1</v>
      </c>
      <c r="G55" s="12">
        <f>+G56+G57+G58</f>
        <v>0</v>
      </c>
      <c r="H55" s="13"/>
      <c r="I55" s="14">
        <v>46</v>
      </c>
      <c r="J55" s="14">
        <v>4</v>
      </c>
    </row>
    <row r="56" spans="1:10" ht="42" customHeight="1" x14ac:dyDescent="0.15">
      <c r="A56" s="35"/>
      <c r="B56" s="38"/>
      <c r="C56" s="38"/>
      <c r="D56" s="39" t="s">
        <v>109</v>
      </c>
      <c r="E56" s="10" t="s">
        <v>28</v>
      </c>
      <c r="F56" s="11">
        <v>13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35"/>
      <c r="B57" s="38"/>
      <c r="C57" s="38"/>
      <c r="D57" s="39" t="s">
        <v>110</v>
      </c>
      <c r="E57" s="10" t="s">
        <v>19</v>
      </c>
      <c r="F57" s="11">
        <v>6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35"/>
      <c r="B58" s="38"/>
      <c r="C58" s="38"/>
      <c r="D58" s="39" t="s">
        <v>111</v>
      </c>
      <c r="E58" s="10" t="s">
        <v>19</v>
      </c>
      <c r="F58" s="11">
        <v>5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35"/>
      <c r="B59" s="36" t="s">
        <v>37</v>
      </c>
      <c r="C59" s="36"/>
      <c r="D59" s="37"/>
      <c r="E59" s="10" t="s">
        <v>13</v>
      </c>
      <c r="F59" s="11">
        <v>1</v>
      </c>
      <c r="G59" s="12">
        <f>+G60</f>
        <v>0</v>
      </c>
      <c r="H59" s="13"/>
      <c r="I59" s="14">
        <v>50</v>
      </c>
      <c r="J59" s="14">
        <v>2</v>
      </c>
    </row>
    <row r="60" spans="1:10" ht="42" customHeight="1" x14ac:dyDescent="0.15">
      <c r="A60" s="35"/>
      <c r="B60" s="38"/>
      <c r="C60" s="36" t="s">
        <v>37</v>
      </c>
      <c r="D60" s="37"/>
      <c r="E60" s="10" t="s">
        <v>13</v>
      </c>
      <c r="F60" s="11">
        <v>1</v>
      </c>
      <c r="G60" s="12">
        <f>+G61</f>
        <v>0</v>
      </c>
      <c r="H60" s="13"/>
      <c r="I60" s="14">
        <v>51</v>
      </c>
      <c r="J60" s="14">
        <v>3</v>
      </c>
    </row>
    <row r="61" spans="1:10" ht="42" customHeight="1" x14ac:dyDescent="0.15">
      <c r="A61" s="35"/>
      <c r="B61" s="38"/>
      <c r="C61" s="38"/>
      <c r="D61" s="39" t="s">
        <v>38</v>
      </c>
      <c r="E61" s="10" t="s">
        <v>13</v>
      </c>
      <c r="F61" s="11">
        <v>1</v>
      </c>
      <c r="G61" s="12">
        <f>+G62+G63</f>
        <v>0</v>
      </c>
      <c r="H61" s="13"/>
      <c r="I61" s="14">
        <v>52</v>
      </c>
      <c r="J61" s="14">
        <v>4</v>
      </c>
    </row>
    <row r="62" spans="1:10" ht="42" customHeight="1" x14ac:dyDescent="0.15">
      <c r="A62" s="35"/>
      <c r="B62" s="38"/>
      <c r="C62" s="38"/>
      <c r="D62" s="39" t="s">
        <v>112</v>
      </c>
      <c r="E62" s="10" t="s">
        <v>28</v>
      </c>
      <c r="F62" s="11">
        <v>21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35"/>
      <c r="B63" s="38"/>
      <c r="C63" s="38"/>
      <c r="D63" s="39" t="s">
        <v>112</v>
      </c>
      <c r="E63" s="10" t="s">
        <v>28</v>
      </c>
      <c r="F63" s="11">
        <v>19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35"/>
      <c r="B64" s="36" t="s">
        <v>113</v>
      </c>
      <c r="C64" s="36"/>
      <c r="D64" s="37"/>
      <c r="E64" s="10" t="s">
        <v>13</v>
      </c>
      <c r="F64" s="11">
        <v>1</v>
      </c>
      <c r="G64" s="12">
        <f>+G65</f>
        <v>0</v>
      </c>
      <c r="H64" s="13"/>
      <c r="I64" s="14">
        <v>55</v>
      </c>
      <c r="J64" s="14">
        <v>2</v>
      </c>
    </row>
    <row r="65" spans="1:10" ht="42" customHeight="1" x14ac:dyDescent="0.15">
      <c r="A65" s="35"/>
      <c r="B65" s="38"/>
      <c r="C65" s="36" t="s">
        <v>39</v>
      </c>
      <c r="D65" s="37"/>
      <c r="E65" s="10" t="s">
        <v>13</v>
      </c>
      <c r="F65" s="11">
        <v>1</v>
      </c>
      <c r="G65" s="12">
        <f>+G66</f>
        <v>0</v>
      </c>
      <c r="H65" s="13"/>
      <c r="I65" s="14">
        <v>56</v>
      </c>
      <c r="J65" s="14">
        <v>3</v>
      </c>
    </row>
    <row r="66" spans="1:10" ht="42" customHeight="1" x14ac:dyDescent="0.15">
      <c r="A66" s="35"/>
      <c r="B66" s="38"/>
      <c r="C66" s="38"/>
      <c r="D66" s="39" t="s">
        <v>39</v>
      </c>
      <c r="E66" s="10" t="s">
        <v>13</v>
      </c>
      <c r="F66" s="11">
        <v>1</v>
      </c>
      <c r="G66" s="12">
        <f>+G67+G68+G69+G70+G71+G72+G73</f>
        <v>0</v>
      </c>
      <c r="H66" s="13"/>
      <c r="I66" s="14">
        <v>57</v>
      </c>
      <c r="J66" s="14">
        <v>4</v>
      </c>
    </row>
    <row r="67" spans="1:10" ht="42" customHeight="1" x14ac:dyDescent="0.15">
      <c r="A67" s="35"/>
      <c r="B67" s="38"/>
      <c r="C67" s="38"/>
      <c r="D67" s="39" t="s">
        <v>114</v>
      </c>
      <c r="E67" s="10" t="s">
        <v>40</v>
      </c>
      <c r="F67" s="11">
        <v>30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35"/>
      <c r="B68" s="38"/>
      <c r="C68" s="38"/>
      <c r="D68" s="39" t="s">
        <v>115</v>
      </c>
      <c r="E68" s="10" t="s">
        <v>40</v>
      </c>
      <c r="F68" s="11">
        <v>30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35"/>
      <c r="B69" s="38"/>
      <c r="C69" s="38"/>
      <c r="D69" s="39" t="s">
        <v>116</v>
      </c>
      <c r="E69" s="10" t="s">
        <v>41</v>
      </c>
      <c r="F69" s="11">
        <v>1</v>
      </c>
      <c r="G69" s="18"/>
      <c r="H69" s="13"/>
      <c r="I69" s="14">
        <v>60</v>
      </c>
      <c r="J69" s="14">
        <v>4</v>
      </c>
    </row>
    <row r="70" spans="1:10" ht="42" customHeight="1" x14ac:dyDescent="0.15">
      <c r="A70" s="35"/>
      <c r="B70" s="38"/>
      <c r="C70" s="38"/>
      <c r="D70" s="39" t="s">
        <v>42</v>
      </c>
      <c r="E70" s="10" t="s">
        <v>19</v>
      </c>
      <c r="F70" s="11">
        <v>0.2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35"/>
      <c r="B71" s="38"/>
      <c r="C71" s="38"/>
      <c r="D71" s="39" t="s">
        <v>117</v>
      </c>
      <c r="E71" s="10" t="s">
        <v>19</v>
      </c>
      <c r="F71" s="11">
        <v>24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35"/>
      <c r="B72" s="38"/>
      <c r="C72" s="38"/>
      <c r="D72" s="39" t="s">
        <v>118</v>
      </c>
      <c r="E72" s="10" t="s">
        <v>19</v>
      </c>
      <c r="F72" s="11">
        <v>24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35"/>
      <c r="B73" s="38"/>
      <c r="C73" s="38"/>
      <c r="D73" s="39" t="s">
        <v>43</v>
      </c>
      <c r="E73" s="10" t="s">
        <v>28</v>
      </c>
      <c r="F73" s="11">
        <v>12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35"/>
      <c r="B74" s="36" t="s">
        <v>44</v>
      </c>
      <c r="C74" s="36"/>
      <c r="D74" s="37"/>
      <c r="E74" s="10" t="s">
        <v>13</v>
      </c>
      <c r="F74" s="11">
        <v>1</v>
      </c>
      <c r="G74" s="12">
        <f>+G75</f>
        <v>0</v>
      </c>
      <c r="H74" s="13"/>
      <c r="I74" s="14">
        <v>65</v>
      </c>
      <c r="J74" s="14">
        <v>2</v>
      </c>
    </row>
    <row r="75" spans="1:10" ht="42" customHeight="1" x14ac:dyDescent="0.15">
      <c r="A75" s="35"/>
      <c r="B75" s="38"/>
      <c r="C75" s="36" t="s">
        <v>44</v>
      </c>
      <c r="D75" s="37"/>
      <c r="E75" s="10" t="s">
        <v>13</v>
      </c>
      <c r="F75" s="11">
        <v>1</v>
      </c>
      <c r="G75" s="12">
        <f>+G76+G111+G113</f>
        <v>0</v>
      </c>
      <c r="H75" s="13"/>
      <c r="I75" s="14">
        <v>66</v>
      </c>
      <c r="J75" s="14">
        <v>3</v>
      </c>
    </row>
    <row r="76" spans="1:10" ht="42" customHeight="1" x14ac:dyDescent="0.15">
      <c r="A76" s="35"/>
      <c r="B76" s="38"/>
      <c r="C76" s="38"/>
      <c r="D76" s="39" t="s">
        <v>44</v>
      </c>
      <c r="E76" s="10" t="s">
        <v>13</v>
      </c>
      <c r="F76" s="11">
        <v>1</v>
      </c>
      <c r="G76" s="12">
        <f>+G77+G78+G79+G80+G81+G82+G83+G84+G85+G86+G87+G88+G89+G90+G91+G92+G93+G94+G95+G96+G97+G98+G99+G100+G101+G102+G103+G104+G105+G106+G107+G108+G109+G110</f>
        <v>0</v>
      </c>
      <c r="H76" s="13"/>
      <c r="I76" s="14">
        <v>67</v>
      </c>
      <c r="J76" s="14">
        <v>4</v>
      </c>
    </row>
    <row r="77" spans="1:10" ht="42" customHeight="1" x14ac:dyDescent="0.15">
      <c r="A77" s="35"/>
      <c r="B77" s="38"/>
      <c r="C77" s="38"/>
      <c r="D77" s="39" t="s">
        <v>45</v>
      </c>
      <c r="E77" s="10" t="s">
        <v>34</v>
      </c>
      <c r="F77" s="11">
        <v>1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35"/>
      <c r="B78" s="38"/>
      <c r="C78" s="38"/>
      <c r="D78" s="39" t="s">
        <v>46</v>
      </c>
      <c r="E78" s="10" t="s">
        <v>34</v>
      </c>
      <c r="F78" s="11">
        <v>1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35"/>
      <c r="B79" s="38"/>
      <c r="C79" s="38"/>
      <c r="D79" s="39" t="s">
        <v>47</v>
      </c>
      <c r="E79" s="10" t="s">
        <v>34</v>
      </c>
      <c r="F79" s="11">
        <v>1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35"/>
      <c r="B80" s="38"/>
      <c r="C80" s="38"/>
      <c r="D80" s="39" t="s">
        <v>48</v>
      </c>
      <c r="E80" s="10" t="s">
        <v>34</v>
      </c>
      <c r="F80" s="11">
        <v>2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35"/>
      <c r="B81" s="38"/>
      <c r="C81" s="38"/>
      <c r="D81" s="39" t="s">
        <v>49</v>
      </c>
      <c r="E81" s="10" t="s">
        <v>34</v>
      </c>
      <c r="F81" s="11">
        <v>2</v>
      </c>
      <c r="G81" s="18"/>
      <c r="H81" s="13"/>
      <c r="I81" s="14">
        <v>72</v>
      </c>
      <c r="J81" s="14">
        <v>4</v>
      </c>
    </row>
    <row r="82" spans="1:10" ht="42" customHeight="1" x14ac:dyDescent="0.15">
      <c r="A82" s="35"/>
      <c r="B82" s="38"/>
      <c r="C82" s="38"/>
      <c r="D82" s="39" t="s">
        <v>50</v>
      </c>
      <c r="E82" s="10" t="s">
        <v>34</v>
      </c>
      <c r="F82" s="11">
        <v>2</v>
      </c>
      <c r="G82" s="18"/>
      <c r="H82" s="13"/>
      <c r="I82" s="14">
        <v>73</v>
      </c>
      <c r="J82" s="14">
        <v>4</v>
      </c>
    </row>
    <row r="83" spans="1:10" ht="42" customHeight="1" x14ac:dyDescent="0.15">
      <c r="A83" s="35"/>
      <c r="B83" s="38"/>
      <c r="C83" s="38"/>
      <c r="D83" s="39" t="s">
        <v>51</v>
      </c>
      <c r="E83" s="10" t="s">
        <v>34</v>
      </c>
      <c r="F83" s="11">
        <v>2</v>
      </c>
      <c r="G83" s="18"/>
      <c r="H83" s="13"/>
      <c r="I83" s="14">
        <v>74</v>
      </c>
      <c r="J83" s="14">
        <v>4</v>
      </c>
    </row>
    <row r="84" spans="1:10" ht="42" customHeight="1" x14ac:dyDescent="0.15">
      <c r="A84" s="35"/>
      <c r="B84" s="38"/>
      <c r="C84" s="38"/>
      <c r="D84" s="39" t="s">
        <v>52</v>
      </c>
      <c r="E84" s="10" t="s">
        <v>34</v>
      </c>
      <c r="F84" s="11">
        <v>1</v>
      </c>
      <c r="G84" s="18"/>
      <c r="H84" s="13"/>
      <c r="I84" s="14">
        <v>75</v>
      </c>
      <c r="J84" s="14">
        <v>4</v>
      </c>
    </row>
    <row r="85" spans="1:10" ht="42" customHeight="1" x14ac:dyDescent="0.15">
      <c r="A85" s="35"/>
      <c r="B85" s="38"/>
      <c r="C85" s="38"/>
      <c r="D85" s="39" t="s">
        <v>53</v>
      </c>
      <c r="E85" s="10" t="s">
        <v>34</v>
      </c>
      <c r="F85" s="11">
        <v>1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35"/>
      <c r="B86" s="38"/>
      <c r="C86" s="38"/>
      <c r="D86" s="39" t="s">
        <v>54</v>
      </c>
      <c r="E86" s="10" t="s">
        <v>34</v>
      </c>
      <c r="F86" s="11">
        <v>1</v>
      </c>
      <c r="G86" s="18"/>
      <c r="H86" s="13"/>
      <c r="I86" s="14">
        <v>77</v>
      </c>
      <c r="J86" s="14">
        <v>4</v>
      </c>
    </row>
    <row r="87" spans="1:10" ht="42" customHeight="1" x14ac:dyDescent="0.15">
      <c r="A87" s="35"/>
      <c r="B87" s="38"/>
      <c r="C87" s="38"/>
      <c r="D87" s="39" t="s">
        <v>55</v>
      </c>
      <c r="E87" s="10" t="s">
        <v>34</v>
      </c>
      <c r="F87" s="11">
        <v>1</v>
      </c>
      <c r="G87" s="18"/>
      <c r="H87" s="13"/>
      <c r="I87" s="14">
        <v>78</v>
      </c>
      <c r="J87" s="14">
        <v>4</v>
      </c>
    </row>
    <row r="88" spans="1:10" ht="42" customHeight="1" x14ac:dyDescent="0.15">
      <c r="A88" s="35"/>
      <c r="B88" s="38"/>
      <c r="C88" s="38"/>
      <c r="D88" s="39" t="s">
        <v>56</v>
      </c>
      <c r="E88" s="10" t="s">
        <v>34</v>
      </c>
      <c r="F88" s="11">
        <v>1</v>
      </c>
      <c r="G88" s="18"/>
      <c r="H88" s="13"/>
      <c r="I88" s="14">
        <v>79</v>
      </c>
      <c r="J88" s="14">
        <v>4</v>
      </c>
    </row>
    <row r="89" spans="1:10" ht="42" customHeight="1" x14ac:dyDescent="0.15">
      <c r="A89" s="35"/>
      <c r="B89" s="38"/>
      <c r="C89" s="38"/>
      <c r="D89" s="39" t="s">
        <v>57</v>
      </c>
      <c r="E89" s="10" t="s">
        <v>34</v>
      </c>
      <c r="F89" s="11">
        <v>3</v>
      </c>
      <c r="G89" s="18"/>
      <c r="H89" s="13"/>
      <c r="I89" s="14">
        <v>80</v>
      </c>
      <c r="J89" s="14">
        <v>4</v>
      </c>
    </row>
    <row r="90" spans="1:10" ht="42" customHeight="1" x14ac:dyDescent="0.15">
      <c r="A90" s="35"/>
      <c r="B90" s="38"/>
      <c r="C90" s="38"/>
      <c r="D90" s="39" t="s">
        <v>58</v>
      </c>
      <c r="E90" s="10" t="s">
        <v>34</v>
      </c>
      <c r="F90" s="11">
        <v>2</v>
      </c>
      <c r="G90" s="18"/>
      <c r="H90" s="13"/>
      <c r="I90" s="14">
        <v>81</v>
      </c>
      <c r="J90" s="14">
        <v>4</v>
      </c>
    </row>
    <row r="91" spans="1:10" ht="42" customHeight="1" x14ac:dyDescent="0.15">
      <c r="A91" s="35"/>
      <c r="B91" s="38"/>
      <c r="C91" s="38"/>
      <c r="D91" s="39" t="s">
        <v>59</v>
      </c>
      <c r="E91" s="10" t="s">
        <v>34</v>
      </c>
      <c r="F91" s="11">
        <v>1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35"/>
      <c r="B92" s="38"/>
      <c r="C92" s="38"/>
      <c r="D92" s="39" t="s">
        <v>60</v>
      </c>
      <c r="E92" s="10" t="s">
        <v>34</v>
      </c>
      <c r="F92" s="11">
        <v>1</v>
      </c>
      <c r="G92" s="18"/>
      <c r="H92" s="13"/>
      <c r="I92" s="14">
        <v>83</v>
      </c>
      <c r="J92" s="14">
        <v>4</v>
      </c>
    </row>
    <row r="93" spans="1:10" ht="42" customHeight="1" x14ac:dyDescent="0.15">
      <c r="A93" s="35"/>
      <c r="B93" s="38"/>
      <c r="C93" s="38"/>
      <c r="D93" s="39" t="s">
        <v>61</v>
      </c>
      <c r="E93" s="10" t="s">
        <v>34</v>
      </c>
      <c r="F93" s="11">
        <v>6</v>
      </c>
      <c r="G93" s="18"/>
      <c r="H93" s="13"/>
      <c r="I93" s="14">
        <v>84</v>
      </c>
      <c r="J93" s="14">
        <v>4</v>
      </c>
    </row>
    <row r="94" spans="1:10" ht="42" customHeight="1" x14ac:dyDescent="0.15">
      <c r="A94" s="35"/>
      <c r="B94" s="38"/>
      <c r="C94" s="38"/>
      <c r="D94" s="39" t="s">
        <v>62</v>
      </c>
      <c r="E94" s="10" t="s">
        <v>34</v>
      </c>
      <c r="F94" s="11">
        <v>2</v>
      </c>
      <c r="G94" s="18"/>
      <c r="H94" s="13"/>
      <c r="I94" s="14">
        <v>85</v>
      </c>
      <c r="J94" s="14">
        <v>4</v>
      </c>
    </row>
    <row r="95" spans="1:10" ht="42" customHeight="1" x14ac:dyDescent="0.15">
      <c r="A95" s="35"/>
      <c r="B95" s="38"/>
      <c r="C95" s="38"/>
      <c r="D95" s="39" t="s">
        <v>63</v>
      </c>
      <c r="E95" s="10" t="s">
        <v>34</v>
      </c>
      <c r="F95" s="11">
        <v>1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35"/>
      <c r="B96" s="38"/>
      <c r="C96" s="38"/>
      <c r="D96" s="39" t="s">
        <v>64</v>
      </c>
      <c r="E96" s="10" t="s">
        <v>34</v>
      </c>
      <c r="F96" s="11">
        <v>1</v>
      </c>
      <c r="G96" s="18"/>
      <c r="H96" s="13"/>
      <c r="I96" s="14">
        <v>87</v>
      </c>
      <c r="J96" s="14">
        <v>4</v>
      </c>
    </row>
    <row r="97" spans="1:10" ht="42" customHeight="1" x14ac:dyDescent="0.15">
      <c r="A97" s="35"/>
      <c r="B97" s="38"/>
      <c r="C97" s="38"/>
      <c r="D97" s="39" t="s">
        <v>65</v>
      </c>
      <c r="E97" s="10" t="s">
        <v>34</v>
      </c>
      <c r="F97" s="11">
        <v>1</v>
      </c>
      <c r="G97" s="18"/>
      <c r="H97" s="13"/>
      <c r="I97" s="14">
        <v>88</v>
      </c>
      <c r="J97" s="14">
        <v>4</v>
      </c>
    </row>
    <row r="98" spans="1:10" ht="42" customHeight="1" x14ac:dyDescent="0.15">
      <c r="A98" s="35"/>
      <c r="B98" s="38"/>
      <c r="C98" s="38"/>
      <c r="D98" s="39" t="s">
        <v>66</v>
      </c>
      <c r="E98" s="10" t="s">
        <v>34</v>
      </c>
      <c r="F98" s="11">
        <v>1</v>
      </c>
      <c r="G98" s="18"/>
      <c r="H98" s="13"/>
      <c r="I98" s="14">
        <v>89</v>
      </c>
      <c r="J98" s="14">
        <v>4</v>
      </c>
    </row>
    <row r="99" spans="1:10" ht="42" customHeight="1" x14ac:dyDescent="0.15">
      <c r="A99" s="35"/>
      <c r="B99" s="38"/>
      <c r="C99" s="38"/>
      <c r="D99" s="39" t="s">
        <v>67</v>
      </c>
      <c r="E99" s="10" t="s">
        <v>34</v>
      </c>
      <c r="F99" s="11">
        <v>1</v>
      </c>
      <c r="G99" s="18"/>
      <c r="H99" s="13"/>
      <c r="I99" s="14">
        <v>90</v>
      </c>
      <c r="J99" s="14">
        <v>4</v>
      </c>
    </row>
    <row r="100" spans="1:10" ht="42" customHeight="1" x14ac:dyDescent="0.15">
      <c r="A100" s="35"/>
      <c r="B100" s="38"/>
      <c r="C100" s="38"/>
      <c r="D100" s="39" t="s">
        <v>68</v>
      </c>
      <c r="E100" s="10" t="s">
        <v>34</v>
      </c>
      <c r="F100" s="11">
        <v>1</v>
      </c>
      <c r="G100" s="18"/>
      <c r="H100" s="13"/>
      <c r="I100" s="14">
        <v>91</v>
      </c>
      <c r="J100" s="14">
        <v>4</v>
      </c>
    </row>
    <row r="101" spans="1:10" ht="42" customHeight="1" x14ac:dyDescent="0.15">
      <c r="A101" s="35"/>
      <c r="B101" s="38"/>
      <c r="C101" s="38"/>
      <c r="D101" s="39" t="s">
        <v>69</v>
      </c>
      <c r="E101" s="10" t="s">
        <v>34</v>
      </c>
      <c r="F101" s="11">
        <v>1</v>
      </c>
      <c r="G101" s="18"/>
      <c r="H101" s="13"/>
      <c r="I101" s="14">
        <v>92</v>
      </c>
      <c r="J101" s="14">
        <v>4</v>
      </c>
    </row>
    <row r="102" spans="1:10" ht="42" customHeight="1" x14ac:dyDescent="0.15">
      <c r="A102" s="35"/>
      <c r="B102" s="38"/>
      <c r="C102" s="38"/>
      <c r="D102" s="39" t="s">
        <v>70</v>
      </c>
      <c r="E102" s="10" t="s">
        <v>34</v>
      </c>
      <c r="F102" s="11">
        <v>1</v>
      </c>
      <c r="G102" s="18"/>
      <c r="H102" s="13"/>
      <c r="I102" s="14">
        <v>93</v>
      </c>
      <c r="J102" s="14">
        <v>4</v>
      </c>
    </row>
    <row r="103" spans="1:10" ht="42" customHeight="1" x14ac:dyDescent="0.15">
      <c r="A103" s="35"/>
      <c r="B103" s="38"/>
      <c r="C103" s="38"/>
      <c r="D103" s="39" t="s">
        <v>71</v>
      </c>
      <c r="E103" s="10" t="s">
        <v>34</v>
      </c>
      <c r="F103" s="11">
        <v>1</v>
      </c>
      <c r="G103" s="18"/>
      <c r="H103" s="13"/>
      <c r="I103" s="14">
        <v>94</v>
      </c>
      <c r="J103" s="14">
        <v>4</v>
      </c>
    </row>
    <row r="104" spans="1:10" ht="42" customHeight="1" x14ac:dyDescent="0.15">
      <c r="A104" s="35"/>
      <c r="B104" s="38"/>
      <c r="C104" s="38"/>
      <c r="D104" s="39" t="s">
        <v>72</v>
      </c>
      <c r="E104" s="10" t="s">
        <v>34</v>
      </c>
      <c r="F104" s="11">
        <v>1</v>
      </c>
      <c r="G104" s="18"/>
      <c r="H104" s="13"/>
      <c r="I104" s="14">
        <v>95</v>
      </c>
      <c r="J104" s="14">
        <v>4</v>
      </c>
    </row>
    <row r="105" spans="1:10" ht="42" customHeight="1" x14ac:dyDescent="0.15">
      <c r="A105" s="35"/>
      <c r="B105" s="38"/>
      <c r="C105" s="38"/>
      <c r="D105" s="39" t="s">
        <v>73</v>
      </c>
      <c r="E105" s="10" t="s">
        <v>34</v>
      </c>
      <c r="F105" s="11">
        <v>1</v>
      </c>
      <c r="G105" s="18"/>
      <c r="H105" s="13"/>
      <c r="I105" s="14">
        <v>96</v>
      </c>
      <c r="J105" s="14">
        <v>4</v>
      </c>
    </row>
    <row r="106" spans="1:10" ht="42" customHeight="1" x14ac:dyDescent="0.15">
      <c r="A106" s="35"/>
      <c r="B106" s="38"/>
      <c r="C106" s="38"/>
      <c r="D106" s="39" t="s">
        <v>74</v>
      </c>
      <c r="E106" s="10" t="s">
        <v>34</v>
      </c>
      <c r="F106" s="11">
        <v>1</v>
      </c>
      <c r="G106" s="18"/>
      <c r="H106" s="13"/>
      <c r="I106" s="14">
        <v>97</v>
      </c>
      <c r="J106" s="14">
        <v>4</v>
      </c>
    </row>
    <row r="107" spans="1:10" ht="42" customHeight="1" x14ac:dyDescent="0.15">
      <c r="A107" s="35"/>
      <c r="B107" s="38"/>
      <c r="C107" s="38"/>
      <c r="D107" s="39" t="s">
        <v>75</v>
      </c>
      <c r="E107" s="10" t="s">
        <v>34</v>
      </c>
      <c r="F107" s="11">
        <v>1</v>
      </c>
      <c r="G107" s="18"/>
      <c r="H107" s="13"/>
      <c r="I107" s="14">
        <v>98</v>
      </c>
      <c r="J107" s="14">
        <v>4</v>
      </c>
    </row>
    <row r="108" spans="1:10" ht="42" customHeight="1" x14ac:dyDescent="0.15">
      <c r="A108" s="35"/>
      <c r="B108" s="38"/>
      <c r="C108" s="38"/>
      <c r="D108" s="39" t="s">
        <v>76</v>
      </c>
      <c r="E108" s="10" t="s">
        <v>34</v>
      </c>
      <c r="F108" s="11">
        <v>1</v>
      </c>
      <c r="G108" s="18"/>
      <c r="H108" s="13"/>
      <c r="I108" s="14">
        <v>99</v>
      </c>
      <c r="J108" s="14">
        <v>4</v>
      </c>
    </row>
    <row r="109" spans="1:10" ht="42" customHeight="1" x14ac:dyDescent="0.15">
      <c r="A109" s="35"/>
      <c r="B109" s="38"/>
      <c r="C109" s="38"/>
      <c r="D109" s="39" t="s">
        <v>77</v>
      </c>
      <c r="E109" s="10" t="s">
        <v>34</v>
      </c>
      <c r="F109" s="11">
        <v>1</v>
      </c>
      <c r="G109" s="18"/>
      <c r="H109" s="13"/>
      <c r="I109" s="14">
        <v>100</v>
      </c>
      <c r="J109" s="14">
        <v>4</v>
      </c>
    </row>
    <row r="110" spans="1:10" ht="42" customHeight="1" x14ac:dyDescent="0.15">
      <c r="A110" s="35"/>
      <c r="B110" s="38"/>
      <c r="C110" s="38"/>
      <c r="D110" s="39" t="s">
        <v>78</v>
      </c>
      <c r="E110" s="10" t="s">
        <v>19</v>
      </c>
      <c r="F110" s="11">
        <v>3</v>
      </c>
      <c r="G110" s="18"/>
      <c r="H110" s="13"/>
      <c r="I110" s="14">
        <v>101</v>
      </c>
      <c r="J110" s="14">
        <v>4</v>
      </c>
    </row>
    <row r="111" spans="1:10" ht="42" customHeight="1" x14ac:dyDescent="0.15">
      <c r="A111" s="35"/>
      <c r="B111" s="38"/>
      <c r="C111" s="38"/>
      <c r="D111" s="39" t="s">
        <v>79</v>
      </c>
      <c r="E111" s="10" t="s">
        <v>13</v>
      </c>
      <c r="F111" s="11">
        <v>1</v>
      </c>
      <c r="G111" s="12">
        <f>+G112</f>
        <v>0</v>
      </c>
      <c r="H111" s="13"/>
      <c r="I111" s="14">
        <v>102</v>
      </c>
      <c r="J111" s="14">
        <v>4</v>
      </c>
    </row>
    <row r="112" spans="1:10" ht="42" customHeight="1" x14ac:dyDescent="0.15">
      <c r="A112" s="35"/>
      <c r="B112" s="38"/>
      <c r="C112" s="38"/>
      <c r="D112" s="39" t="s">
        <v>119</v>
      </c>
      <c r="E112" s="10" t="s">
        <v>20</v>
      </c>
      <c r="F112" s="11">
        <v>1102.9000000000001</v>
      </c>
      <c r="G112" s="18"/>
      <c r="H112" s="13"/>
      <c r="I112" s="14">
        <v>103</v>
      </c>
      <c r="J112" s="14">
        <v>4</v>
      </c>
    </row>
    <row r="113" spans="1:10" ht="42" customHeight="1" x14ac:dyDescent="0.15">
      <c r="A113" s="35"/>
      <c r="B113" s="38"/>
      <c r="C113" s="38"/>
      <c r="D113" s="39" t="s">
        <v>80</v>
      </c>
      <c r="E113" s="10" t="s">
        <v>13</v>
      </c>
      <c r="F113" s="11">
        <v>1</v>
      </c>
      <c r="G113" s="12">
        <f>+G114+G115</f>
        <v>0</v>
      </c>
      <c r="H113" s="13"/>
      <c r="I113" s="14">
        <v>104</v>
      </c>
      <c r="J113" s="14">
        <v>4</v>
      </c>
    </row>
    <row r="114" spans="1:10" ht="42" customHeight="1" x14ac:dyDescent="0.15">
      <c r="A114" s="35"/>
      <c r="B114" s="38"/>
      <c r="C114" s="38"/>
      <c r="D114" s="39" t="s">
        <v>120</v>
      </c>
      <c r="E114" s="10" t="s">
        <v>19</v>
      </c>
      <c r="F114" s="11">
        <v>26.8</v>
      </c>
      <c r="G114" s="18"/>
      <c r="H114" s="13"/>
      <c r="I114" s="14">
        <v>105</v>
      </c>
      <c r="J114" s="14">
        <v>4</v>
      </c>
    </row>
    <row r="115" spans="1:10" ht="42" customHeight="1" x14ac:dyDescent="0.15">
      <c r="A115" s="35"/>
      <c r="B115" s="38"/>
      <c r="C115" s="38"/>
      <c r="D115" s="39" t="s">
        <v>81</v>
      </c>
      <c r="E115" s="10" t="s">
        <v>82</v>
      </c>
      <c r="F115" s="11">
        <v>19</v>
      </c>
      <c r="G115" s="18"/>
      <c r="H115" s="13"/>
      <c r="I115" s="14">
        <v>106</v>
      </c>
      <c r="J115" s="14">
        <v>4</v>
      </c>
    </row>
    <row r="116" spans="1:10" ht="42" customHeight="1" x14ac:dyDescent="0.15">
      <c r="A116" s="32" t="s">
        <v>83</v>
      </c>
      <c r="B116" s="33"/>
      <c r="C116" s="33"/>
      <c r="D116" s="34"/>
      <c r="E116" s="10" t="s">
        <v>13</v>
      </c>
      <c r="F116" s="11">
        <v>1</v>
      </c>
      <c r="G116" s="12">
        <f>+G117+G119</f>
        <v>0</v>
      </c>
      <c r="H116" s="13"/>
      <c r="I116" s="14">
        <v>107</v>
      </c>
      <c r="J116" s="14"/>
    </row>
    <row r="117" spans="1:10" ht="42" customHeight="1" x14ac:dyDescent="0.15">
      <c r="A117" s="32" t="s">
        <v>84</v>
      </c>
      <c r="B117" s="33"/>
      <c r="C117" s="33"/>
      <c r="D117" s="34"/>
      <c r="E117" s="10" t="s">
        <v>13</v>
      </c>
      <c r="F117" s="11">
        <v>1</v>
      </c>
      <c r="G117" s="12">
        <f>+G118</f>
        <v>0</v>
      </c>
      <c r="H117" s="13"/>
      <c r="I117" s="14">
        <v>108</v>
      </c>
      <c r="J117" s="14">
        <v>200</v>
      </c>
    </row>
    <row r="118" spans="1:10" ht="42" customHeight="1" x14ac:dyDescent="0.15">
      <c r="A118" s="32" t="s">
        <v>85</v>
      </c>
      <c r="B118" s="33"/>
      <c r="C118" s="33"/>
      <c r="D118" s="34"/>
      <c r="E118" s="10" t="s">
        <v>13</v>
      </c>
      <c r="F118" s="11">
        <v>1</v>
      </c>
      <c r="G118" s="18"/>
      <c r="H118" s="13"/>
      <c r="I118" s="14">
        <v>109</v>
      </c>
      <c r="J118" s="14"/>
    </row>
    <row r="119" spans="1:10" ht="42" customHeight="1" x14ac:dyDescent="0.15">
      <c r="A119" s="32" t="s">
        <v>86</v>
      </c>
      <c r="B119" s="33"/>
      <c r="C119" s="33"/>
      <c r="D119" s="34"/>
      <c r="E119" s="10" t="s">
        <v>13</v>
      </c>
      <c r="F119" s="11">
        <v>1</v>
      </c>
      <c r="G119" s="12">
        <f>+G120</f>
        <v>0</v>
      </c>
      <c r="H119" s="13"/>
      <c r="I119" s="14">
        <v>110</v>
      </c>
      <c r="J119" s="14">
        <v>210</v>
      </c>
    </row>
    <row r="120" spans="1:10" ht="42" customHeight="1" x14ac:dyDescent="0.15">
      <c r="A120" s="32" t="s">
        <v>87</v>
      </c>
      <c r="B120" s="33"/>
      <c r="C120" s="33"/>
      <c r="D120" s="34"/>
      <c r="E120" s="10" t="s">
        <v>13</v>
      </c>
      <c r="F120" s="11">
        <v>1</v>
      </c>
      <c r="G120" s="18"/>
      <c r="H120" s="13"/>
      <c r="I120" s="14">
        <v>111</v>
      </c>
      <c r="J120" s="14"/>
    </row>
    <row r="121" spans="1:10" ht="42" customHeight="1" x14ac:dyDescent="0.15">
      <c r="A121" s="32" t="s">
        <v>88</v>
      </c>
      <c r="B121" s="33"/>
      <c r="C121" s="33"/>
      <c r="D121" s="34"/>
      <c r="E121" s="10" t="s">
        <v>13</v>
      </c>
      <c r="F121" s="11">
        <v>1</v>
      </c>
      <c r="G121" s="18"/>
      <c r="H121" s="13"/>
      <c r="I121" s="14">
        <v>112</v>
      </c>
      <c r="J121" s="14">
        <v>220</v>
      </c>
    </row>
    <row r="122" spans="1:10" ht="42" customHeight="1" x14ac:dyDescent="0.15">
      <c r="A122" s="32" t="s">
        <v>89</v>
      </c>
      <c r="B122" s="33"/>
      <c r="C122" s="33"/>
      <c r="D122" s="34"/>
      <c r="E122" s="10" t="s">
        <v>13</v>
      </c>
      <c r="F122" s="11">
        <v>1</v>
      </c>
      <c r="G122" s="12">
        <f>+G10+G121</f>
        <v>0</v>
      </c>
      <c r="H122" s="13"/>
      <c r="I122" s="14">
        <v>113</v>
      </c>
      <c r="J122" s="14">
        <v>30</v>
      </c>
    </row>
    <row r="123" spans="1:10" ht="42" customHeight="1" x14ac:dyDescent="0.15">
      <c r="A123" s="23" t="s">
        <v>90</v>
      </c>
      <c r="B123" s="24"/>
      <c r="C123" s="24"/>
      <c r="D123" s="25"/>
      <c r="E123" s="19" t="s">
        <v>91</v>
      </c>
      <c r="F123" s="20" t="s">
        <v>91</v>
      </c>
      <c r="G123" s="21">
        <f>G122</f>
        <v>0</v>
      </c>
      <c r="I123" s="22">
        <v>114</v>
      </c>
      <c r="J123" s="22">
        <v>90</v>
      </c>
    </row>
    <row r="124" spans="1:10" ht="42" customHeight="1" x14ac:dyDescent="0.15"/>
    <row r="125" spans="1:10" ht="42" customHeight="1" x14ac:dyDescent="0.15"/>
  </sheetData>
  <sheetProtection algorithmName="SHA-512" hashValue="lItRrvkhiEDwxSXHg7YDB6nSjUAX5nxIgJfhXhoKoWzZXDcSkz9BJBvSM+3mH72dUu5LrMrq653NzOG4k9lFBw==" saltValue="kKDuAV7+llcjgE/sL8hgFw==" spinCount="100000" sheet="1" objects="1" scenarios="1"/>
  <mergeCells count="31">
    <mergeCell ref="A118:D118"/>
    <mergeCell ref="A119:D119"/>
    <mergeCell ref="A120:D120"/>
    <mergeCell ref="A121:D121"/>
    <mergeCell ref="A122:D122"/>
    <mergeCell ref="C65:D65"/>
    <mergeCell ref="B74:D74"/>
    <mergeCell ref="C75:D75"/>
    <mergeCell ref="A116:D116"/>
    <mergeCell ref="A117:D117"/>
    <mergeCell ref="B53:D53"/>
    <mergeCell ref="C54:D54"/>
    <mergeCell ref="B59:D59"/>
    <mergeCell ref="C60:D60"/>
    <mergeCell ref="B64:D64"/>
    <mergeCell ref="A123:D12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32:D32"/>
    <mergeCell ref="C33:D33"/>
    <mergeCell ref="B47:D47"/>
    <mergeCell ref="C48:D48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doi yuuma</cp:lastModifiedBy>
  <cp:lastPrinted>2020-10-12T05:07:54Z</cp:lastPrinted>
  <dcterms:created xsi:type="dcterms:W3CDTF">2014-01-09T08:55:00Z</dcterms:created>
  <dcterms:modified xsi:type="dcterms:W3CDTF">2024-10-10T05:32:50Z</dcterms:modified>
</cp:coreProperties>
</file>